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11835"/>
  </bookViews>
  <sheets>
    <sheet name="Bijtelling leaseauto 2017- 2018" sheetId="1" r:id="rId1"/>
  </sheets>
  <calcPr calcId="152511"/>
</workbook>
</file>

<file path=xl/calcChain.xml><?xml version="1.0" encoding="utf-8"?>
<calcChain xmlns="http://schemas.openxmlformats.org/spreadsheetml/2006/main">
  <c r="C12" i="1" l="1"/>
  <c r="C11" i="1"/>
  <c r="C13" i="1" s="1"/>
  <c r="C14" i="1" s="1"/>
  <c r="D12" i="1"/>
  <c r="D11" i="1"/>
  <c r="D13" i="1" s="1"/>
  <c r="D14" i="1" s="1"/>
</calcChain>
</file>

<file path=xl/sharedStrings.xml><?xml version="1.0" encoding="utf-8"?>
<sst xmlns="http://schemas.openxmlformats.org/spreadsheetml/2006/main" count="22" uniqueCount="22">
  <si>
    <t xml:space="preserve">Belastingschijf </t>
  </si>
  <si>
    <t xml:space="preserve">Bijtellingspercentage </t>
  </si>
  <si>
    <t>Bijtelling per jaar</t>
  </si>
  <si>
    <t>Bijtelling berekenen</t>
  </si>
  <si>
    <t>Eigenbijdrage per maand aan werkgever</t>
  </si>
  <si>
    <t>Eigenbijdrage per jaar aan werkgever</t>
  </si>
  <si>
    <t>Catalogusprijs auto</t>
  </si>
  <si>
    <t>Kosten leaseauto per maand</t>
  </si>
  <si>
    <t>Kosten leaseauto per jaar</t>
  </si>
  <si>
    <t>Bijtellingspercentage 2017</t>
  </si>
  <si>
    <t>Bijtellingspercentage 2018</t>
  </si>
  <si>
    <t>Belastingschijven 2017</t>
  </si>
  <si>
    <t>Belastingschijven 2018</t>
  </si>
  <si>
    <t>Schijf 1: Vanaf € 0 t/m € 19.982</t>
  </si>
  <si>
    <t>Schijf 2: Vanaf € 19.983 t/m € 33.791</t>
  </si>
  <si>
    <t>Schijf 3: Vanaf € 33.792 t/m € 67.072</t>
  </si>
  <si>
    <t>Schijf 4: Meer dan € 67.072</t>
  </si>
  <si>
    <t>Schijf 1: Vanaf € 0 t/m € 20.142</t>
  </si>
  <si>
    <t>Schijf 4: Meer dan € 68.507</t>
  </si>
  <si>
    <t>Let op! Deze cijfers zijn indicatief, neem altijd contact met een adviseur om e.e.a. te laten doorrekenen</t>
  </si>
  <si>
    <t>Schijf 2: Vanaf € 20.143 t/m € 33.994</t>
  </si>
  <si>
    <t>Schijf 3: Vanaf € 33.995 t/m € 68.507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</si>
</sst>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2" borderId="0" xfId="0" applyFont="1" applyFill="1"/>
    <xf numFmtId="0" fontId="7" fillId="3" borderId="0" xfId="0" applyFont="1" applyFill="1"/>
    <xf numFmtId="0" fontId="0" fillId="3" borderId="0" xfId="0" applyFill="1"/>
    <xf numFmtId="0" fontId="1" fillId="3" borderId="0" xfId="0" applyFont="1" applyFill="1"/>
    <xf numFmtId="44" fontId="0" fillId="3" borderId="0" xfId="0" applyNumberFormat="1" applyFill="1"/>
    <xf numFmtId="44" fontId="2" fillId="3" borderId="0" xfId="0" applyNumberFormat="1" applyFont="1" applyFill="1"/>
    <xf numFmtId="9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horizontal="right"/>
    </xf>
    <xf numFmtId="10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/>
    <xf numFmtId="10" fontId="0" fillId="3" borderId="1" xfId="0" applyNumberFormat="1" applyFill="1" applyBorder="1"/>
    <xf numFmtId="9" fontId="0" fillId="3" borderId="1" xfId="0" applyNumberFormat="1" applyFill="1" applyBorder="1"/>
    <xf numFmtId="44" fontId="0" fillId="3" borderId="1" xfId="0" applyNumberFormat="1" applyFill="1" applyBorder="1"/>
    <xf numFmtId="0" fontId="5" fillId="3" borderId="1" xfId="0" applyFont="1" applyFill="1" applyBorder="1"/>
    <xf numFmtId="0" fontId="3" fillId="3" borderId="1" xfId="0" applyFont="1" applyFill="1" applyBorder="1"/>
    <xf numFmtId="44" fontId="4" fillId="3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vertical="center"/>
    </xf>
    <xf numFmtId="44" fontId="8" fillId="6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4" borderId="1" xfId="0" applyFont="1" applyFill="1" applyBorder="1"/>
    <xf numFmtId="0" fontId="9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workbookViewId="0">
      <selection activeCell="E30" sqref="E30"/>
    </sheetView>
  </sheetViews>
  <sheetFormatPr defaultRowHeight="15" x14ac:dyDescent="0.25"/>
  <cols>
    <col min="1" max="1" width="2.42578125" style="3" customWidth="1"/>
    <col min="2" max="2" width="39.28515625" style="3" customWidth="1"/>
    <col min="3" max="3" width="25.5703125" style="3" customWidth="1"/>
    <col min="4" max="4" width="24.5703125" style="3" customWidth="1"/>
    <col min="5" max="5" width="53.28515625" style="3" customWidth="1"/>
    <col min="6" max="16384" width="9.140625" style="3"/>
  </cols>
  <sheetData>
    <row r="2" spans="2:4" ht="26.25" x14ac:dyDescent="0.4">
      <c r="B2" s="1" t="s">
        <v>3</v>
      </c>
    </row>
    <row r="3" spans="2:4" ht="26.25" x14ac:dyDescent="0.4">
      <c r="B3" s="2"/>
    </row>
    <row r="4" spans="2:4" ht="21" x14ac:dyDescent="0.35">
      <c r="B4" s="4"/>
      <c r="C4" s="22">
        <v>2017</v>
      </c>
      <c r="D4" s="22">
        <v>2018</v>
      </c>
    </row>
    <row r="5" spans="2:4" x14ac:dyDescent="0.25">
      <c r="B5" s="11" t="s">
        <v>0</v>
      </c>
      <c r="C5" s="12">
        <v>0.52</v>
      </c>
      <c r="D5" s="12">
        <v>0.51949999999999996</v>
      </c>
    </row>
    <row r="6" spans="2:4" x14ac:dyDescent="0.25">
      <c r="B6" s="11" t="s">
        <v>1</v>
      </c>
      <c r="C6" s="13">
        <v>0.22</v>
      </c>
      <c r="D6" s="13">
        <v>0.22</v>
      </c>
    </row>
    <row r="7" spans="2:4" x14ac:dyDescent="0.25">
      <c r="B7" s="11" t="s">
        <v>6</v>
      </c>
      <c r="C7" s="14">
        <v>30000</v>
      </c>
      <c r="D7" s="14">
        <v>30000</v>
      </c>
    </row>
    <row r="8" spans="2:4" x14ac:dyDescent="0.25">
      <c r="B8" s="11" t="s">
        <v>4</v>
      </c>
      <c r="C8" s="14">
        <v>200</v>
      </c>
      <c r="D8" s="14">
        <v>200</v>
      </c>
    </row>
    <row r="9" spans="2:4" x14ac:dyDescent="0.25">
      <c r="B9" s="11"/>
      <c r="C9" s="14"/>
      <c r="D9" s="14"/>
    </row>
    <row r="10" spans="2:4" x14ac:dyDescent="0.25">
      <c r="B10" s="15"/>
      <c r="C10" s="11"/>
      <c r="D10" s="11"/>
    </row>
    <row r="11" spans="2:4" x14ac:dyDescent="0.25">
      <c r="B11" s="11" t="s">
        <v>2</v>
      </c>
      <c r="C11" s="14">
        <f>(C7*C6)</f>
        <v>6600</v>
      </c>
      <c r="D11" s="14">
        <f>(D7*D6)</f>
        <v>6600</v>
      </c>
    </row>
    <row r="12" spans="2:4" x14ac:dyDescent="0.25">
      <c r="B12" s="11" t="s">
        <v>5</v>
      </c>
      <c r="C12" s="14">
        <f>(C8*12)</f>
        <v>2400</v>
      </c>
      <c r="D12" s="14">
        <f>(D8*12)</f>
        <v>2400</v>
      </c>
    </row>
    <row r="13" spans="2:4" ht="15.75" x14ac:dyDescent="0.25">
      <c r="B13" s="16" t="s">
        <v>8</v>
      </c>
      <c r="C13" s="17">
        <f>(C11-C12)*C5</f>
        <v>2184</v>
      </c>
      <c r="D13" s="17">
        <f>(D11-D12)*D5</f>
        <v>2181.8999999999996</v>
      </c>
    </row>
    <row r="14" spans="2:4" s="21" customFormat="1" ht="21" customHeight="1" x14ac:dyDescent="0.25">
      <c r="B14" s="19" t="s">
        <v>7</v>
      </c>
      <c r="C14" s="20">
        <f>(C13/12)+(C8)</f>
        <v>382</v>
      </c>
      <c r="D14" s="20">
        <f>(D13/12)+(D8)</f>
        <v>381.82499999999993</v>
      </c>
    </row>
    <row r="15" spans="2:4" x14ac:dyDescent="0.25">
      <c r="B15" s="4"/>
      <c r="C15" s="6"/>
      <c r="D15" s="6"/>
    </row>
    <row r="16" spans="2:4" x14ac:dyDescent="0.25">
      <c r="C16" s="18" t="s">
        <v>9</v>
      </c>
      <c r="D16" s="18" t="s">
        <v>10</v>
      </c>
    </row>
    <row r="17" spans="2:5" x14ac:dyDescent="0.25">
      <c r="C17" s="7">
        <v>0.04</v>
      </c>
      <c r="D17" s="7">
        <v>0.04</v>
      </c>
    </row>
    <row r="18" spans="2:5" x14ac:dyDescent="0.25">
      <c r="C18" s="7">
        <v>0.22</v>
      </c>
      <c r="D18" s="7">
        <v>0.22</v>
      </c>
    </row>
    <row r="19" spans="2:5" x14ac:dyDescent="0.25">
      <c r="C19" s="7"/>
      <c r="D19" s="7"/>
    </row>
    <row r="20" spans="2:5" x14ac:dyDescent="0.25">
      <c r="C20" s="7"/>
      <c r="D20" s="7"/>
    </row>
    <row r="21" spans="2:5" x14ac:dyDescent="0.25">
      <c r="C21" s="7"/>
      <c r="D21" s="7"/>
    </row>
    <row r="22" spans="2:5" x14ac:dyDescent="0.25">
      <c r="C22" s="7"/>
      <c r="D22" s="7"/>
    </row>
    <row r="23" spans="2:5" x14ac:dyDescent="0.25">
      <c r="C23" s="18" t="s">
        <v>11</v>
      </c>
      <c r="D23" s="18" t="s">
        <v>12</v>
      </c>
    </row>
    <row r="24" spans="2:5" x14ac:dyDescent="0.25">
      <c r="B24" s="8" t="s">
        <v>13</v>
      </c>
      <c r="C24" s="9">
        <v>0.36549999999999999</v>
      </c>
      <c r="D24" s="9">
        <v>0.1865</v>
      </c>
      <c r="E24" s="10" t="s">
        <v>17</v>
      </c>
    </row>
    <row r="25" spans="2:5" x14ac:dyDescent="0.25">
      <c r="B25" s="8" t="s">
        <v>14</v>
      </c>
      <c r="C25" s="9">
        <v>0.40799999999999997</v>
      </c>
      <c r="D25" s="9">
        <v>0.22950000000000001</v>
      </c>
      <c r="E25" s="10" t="s">
        <v>20</v>
      </c>
    </row>
    <row r="26" spans="2:5" x14ac:dyDescent="0.25">
      <c r="B26" s="8" t="s">
        <v>15</v>
      </c>
      <c r="C26" s="9">
        <v>0.40799999999999997</v>
      </c>
      <c r="D26" s="9">
        <v>0.40849999999999997</v>
      </c>
      <c r="E26" s="10" t="s">
        <v>21</v>
      </c>
    </row>
    <row r="27" spans="2:5" x14ac:dyDescent="0.25">
      <c r="B27" s="8" t="s">
        <v>16</v>
      </c>
      <c r="C27" s="9">
        <v>0.52</v>
      </c>
      <c r="D27" s="9">
        <v>0.51949999999999996</v>
      </c>
      <c r="E27" s="10" t="s">
        <v>18</v>
      </c>
    </row>
    <row r="29" spans="2:5" x14ac:dyDescent="0.25">
      <c r="B29" s="23" t="s">
        <v>19</v>
      </c>
    </row>
    <row r="31" spans="2:5" x14ac:dyDescent="0.25">
      <c r="C31" s="5"/>
    </row>
  </sheetData>
  <dataValidations count="4">
    <dataValidation type="list" allowBlank="1" showInputMessage="1" showErrorMessage="1" sqref="C5">
      <formula1>$C$24:$C$27</formula1>
    </dataValidation>
    <dataValidation type="list" allowBlank="1" showInputMessage="1" showErrorMessage="1" sqref="D5">
      <formula1>$D$24:$D$27</formula1>
    </dataValidation>
    <dataValidation type="list" allowBlank="1" showInputMessage="1" showErrorMessage="1" sqref="D6">
      <formula1>$D$17:$D$22</formula1>
    </dataValidation>
    <dataValidation type="list" allowBlank="1" showInputMessage="1" showErrorMessage="1" sqref="C6">
      <formula1>$C$17:$C$22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Bijtelling leaseauto 2017- 2018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Bijtelling berekenen 2018</dc:title>
  <dc:creator/>
  <cp:lastModifiedBy/>
  <dcterms:created xsi:type="dcterms:W3CDTF">2018-11-28T12:39:06Z</dcterms:created>
  <dcterms:modified xsi:type="dcterms:W3CDTF">2018-11-28T18:46:38Z</dcterms:modified>
</cp:coreProperties>
</file>